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5570" windowHeight="99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H40" i="1" l="1"/>
  <c r="I40" i="1" s="1"/>
  <c r="H39" i="1"/>
  <c r="I39" i="1" s="1"/>
  <c r="H38" i="1"/>
  <c r="I38" i="1" s="1"/>
  <c r="H43" i="1"/>
  <c r="I43" i="1" s="1"/>
  <c r="H42" i="1"/>
  <c r="I42" i="1" s="1"/>
  <c r="H30" i="1"/>
  <c r="I30" i="1" s="1"/>
  <c r="H41" i="1"/>
  <c r="I41" i="1" s="1"/>
  <c r="H37" i="1"/>
  <c r="I37" i="1" s="1"/>
  <c r="H35" i="1"/>
  <c r="I35" i="1" s="1"/>
  <c r="H33" i="1"/>
  <c r="I33" i="1" s="1"/>
  <c r="H34" i="1"/>
  <c r="I34" i="1" s="1"/>
  <c r="H32" i="1"/>
  <c r="I32" i="1" s="1"/>
  <c r="H31" i="1"/>
  <c r="I31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4" i="1"/>
  <c r="I14" i="1" s="1"/>
  <c r="H15" i="1"/>
  <c r="I15" i="1" s="1"/>
  <c r="H11" i="1"/>
  <c r="I11" i="1" s="1"/>
  <c r="H7" i="1"/>
  <c r="I7" i="1" s="1"/>
  <c r="H6" i="1"/>
  <c r="I6" i="1" s="1"/>
</calcChain>
</file>

<file path=xl/sharedStrings.xml><?xml version="1.0" encoding="utf-8"?>
<sst xmlns="http://schemas.openxmlformats.org/spreadsheetml/2006/main" count="103" uniqueCount="100">
  <si>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</si>
  <si>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</si>
  <si>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</si>
  <si>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</si>
  <si>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</si>
  <si>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</si>
  <si>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</si>
  <si>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</si>
  <si>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</si>
  <si>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</si>
  <si>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Быт</t>
  </si>
  <si>
    <t>КНС-2</t>
  </si>
  <si>
    <t>ТПКур1211</t>
  </si>
  <si>
    <t>Водозабор №1</t>
  </si>
  <si>
    <t>ТПКур1204</t>
  </si>
  <si>
    <t>Быт,тур.база</t>
  </si>
  <si>
    <t>КТПКур2019</t>
  </si>
  <si>
    <t>ЗТП КУР 1211/250( РУ 0,4 КВ ЗАО ССК)</t>
  </si>
  <si>
    <t>Водозабор с.Курумоч-2 подъём</t>
  </si>
  <si>
    <t>ЗТП КУР  927/2*250</t>
  </si>
  <si>
    <t>многоквартирные дома. Пр. Ленина 29,33,35,37.спотркомплекс ,уличное  освещение</t>
  </si>
  <si>
    <t>КТП КУР 1204/250</t>
  </si>
  <si>
    <t>Жгиз,частный  сектор,турбаза</t>
  </si>
  <si>
    <t>КТП КУР 2019/400</t>
  </si>
  <si>
    <t>частный  сектор ул. Вишнёвая,Фабричная,Ягодная,Абрикосовая,Волжская,Крайняя</t>
  </si>
  <si>
    <t>КТП КУР 1620/400</t>
  </si>
  <si>
    <t>Коттеджный  посёлок  Мастрюки</t>
  </si>
  <si>
    <t>КТП КУР 936/100</t>
  </si>
  <si>
    <t>Дачный  массив  правая  сторона</t>
  </si>
  <si>
    <t>КТП КУР 1223/250</t>
  </si>
  <si>
    <t>СТ.Барское коттеджный  посёлок</t>
  </si>
  <si>
    <t>КТП КУР 1614/2*400</t>
  </si>
  <si>
    <t>Площадка  Мастрюки 2 площадка.  Промбаза.</t>
  </si>
  <si>
    <t>ЗТП КУР 2001/400</t>
  </si>
  <si>
    <t>Быт(пр.Ленина  31,32,32а,34,36)почта,сбербанк, АТС,ул.освещение</t>
  </si>
  <si>
    <t>ЗТП КУР 901/250</t>
  </si>
  <si>
    <t>Быт,ул.Мира 1,2,3,4,5 ул.Жигулёвская 1,2,3,4,5 магазин,,детсад,улич.освещение.</t>
  </si>
  <si>
    <t>ЗТП КУР 2003/250+400</t>
  </si>
  <si>
    <t>Быт ( п. Ленина 22,24,26,28,30. ул.Мира 7</t>
  </si>
  <si>
    <t>ЗТП  КУР 904/250</t>
  </si>
  <si>
    <t xml:space="preserve">ул.Гаражная.Пожарка,дачный  массив у фабричного гаража левая  сторона. </t>
  </si>
  <si>
    <t>ЗТП КУР 906/400</t>
  </si>
  <si>
    <t>школа старая.детсад..многоэтажки.частный сектор</t>
  </si>
  <si>
    <t>ЗТП КУР 2004/160</t>
  </si>
  <si>
    <t>администрация,2 этажные  дома,киоски.магазины</t>
  </si>
  <si>
    <t>ЗТП КУР 2005/2*630</t>
  </si>
  <si>
    <t>Котельная ,холодное  водоснабжение с.Курумоч, КНС-1.</t>
  </si>
  <si>
    <t>ЗТП КУР 905/400</t>
  </si>
  <si>
    <t xml:space="preserve">с. Курумоч  частный  сектор,ДК Жигули  </t>
  </si>
  <si>
    <t>ЗТП КУР 2009/160+250</t>
  </si>
  <si>
    <t>Школа новая,частный сектор</t>
  </si>
  <si>
    <t>КТП КУР 2010/2*100</t>
  </si>
  <si>
    <t>Больница,уличное  освещение, частный  сектор.</t>
  </si>
  <si>
    <t>ЗТП КУР 2012/250+250</t>
  </si>
  <si>
    <t>Многоквартирные  дома,частный сектор.</t>
  </si>
  <si>
    <t>КТП КУР 2013/250+400</t>
  </si>
  <si>
    <t>Пром база МУП ЖКХ,КНС2, дачный массив в районе очистных ,АЗС.</t>
  </si>
  <si>
    <t>КТП КУР 2018/250</t>
  </si>
  <si>
    <t>КТП КУР 1621/160</t>
  </si>
  <si>
    <t>Власть  Труда ул Новая,уличное  освещение,дачи</t>
  </si>
  <si>
    <t>КТП КУР 1622/160</t>
  </si>
  <si>
    <t>Власть  Труда  частная  застройка .</t>
  </si>
  <si>
    <t>ЗТП КУР 1203/400</t>
  </si>
  <si>
    <t xml:space="preserve">Водозабор   п.Власть Труда. С.Курумоч </t>
  </si>
  <si>
    <t>КТП КУР 1623/630</t>
  </si>
  <si>
    <t xml:space="preserve">К.П. Мастрюки </t>
  </si>
  <si>
    <t>КТП КУРТ 1624/160</t>
  </si>
  <si>
    <t xml:space="preserve">СТ Железнодорожник </t>
  </si>
  <si>
    <t>КТП КУР 1213/250</t>
  </si>
  <si>
    <t xml:space="preserve">Детский лагерь Волжанин </t>
  </si>
  <si>
    <t>Курумоч-2017</t>
  </si>
  <si>
    <t>300</t>
  </si>
  <si>
    <t>400</t>
  </si>
  <si>
    <t>420</t>
  </si>
  <si>
    <t>160</t>
  </si>
  <si>
    <t>165</t>
  </si>
  <si>
    <t>162</t>
  </si>
  <si>
    <t>155</t>
  </si>
  <si>
    <t>139</t>
  </si>
  <si>
    <t>126</t>
  </si>
  <si>
    <t>158</t>
  </si>
  <si>
    <t>250</t>
  </si>
  <si>
    <t>320</t>
  </si>
  <si>
    <t>180</t>
  </si>
  <si>
    <t>189</t>
  </si>
  <si>
    <t>187</t>
  </si>
  <si>
    <t>174</t>
  </si>
  <si>
    <t>25</t>
  </si>
  <si>
    <t>28</t>
  </si>
  <si>
    <t>31</t>
  </si>
  <si>
    <t>113</t>
  </si>
  <si>
    <t>118</t>
  </si>
  <si>
    <t>106</t>
  </si>
  <si>
    <t>90</t>
  </si>
  <si>
    <t>70</t>
  </si>
  <si>
    <t>78</t>
  </si>
  <si>
    <t>65</t>
  </si>
  <si>
    <t>49</t>
  </si>
  <si>
    <t>54</t>
  </si>
  <si>
    <t>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</si>
</sst>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vertical="center"/>
    </xf>
    <xf numFmtId="2" fontId="1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0" fillId="0" borderId="1" xfId="0" applyFont="1" applyBorder="1" applyAlignment="1">
      <alignment vertical="top" wrapText="1"/>
    </xf>
    <xf numFmtId="0" fontId="4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4" fillId="4" borderId="1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top" wrapText="1"/>
    </xf>
    <xf numFmtId="0" fontId="5" fillId="4" borderId="3" xfId="0" applyFont="1" applyFill="1" applyBorder="1" applyAlignment="1">
      <alignment vertical="top"/>
    </xf>
    <xf numFmtId="0" fontId="4" fillId="4" borderId="3" xfId="0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vertical="top"/>
    </xf>
    <xf numFmtId="0" fontId="4" fillId="4" borderId="4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/>
    </xf>
    <xf numFmtId="0" fontId="0" fillId="4" borderId="3" xfId="0" applyFill="1" applyBorder="1" applyAlignment="1">
      <alignment vertical="top"/>
    </xf>
    <xf numFmtId="0" fontId="8" fillId="4" borderId="1" xfId="0" applyFont="1" applyFill="1" applyBorder="1" applyAlignment="1">
      <alignment horizontal="center" vertical="top" wrapText="1"/>
    </xf>
    <xf numFmtId="0" fontId="0" fillId="4" borderId="0" xfId="0" applyFill="1"/>
    <xf numFmtId="0" fontId="6" fillId="4" borderId="4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/>
    </xf>
    <xf numFmtId="0" fontId="11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" fontId="12" fillId="4" borderId="1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1" fontId="5" fillId="4" borderId="2" xfId="0" applyNumberFormat="1" applyFont="1" applyFill="1" applyBorder="1" applyAlignment="1">
      <alignment horizontal="center" vertical="center"/>
    </xf>
    <xf numFmtId="1" fontId="12" fillId="4" borderId="2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1" fontId="12" fillId="4" borderId="3" xfId="0" applyNumberFormat="1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2" fontId="12" fillId="4" borderId="1" xfId="0" applyNumberFormat="1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64" fontId="12" fillId="4" borderId="4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0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/>
    </xf>
    <xf numFmtId="0" fontId="2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/>
    </xf>
    <xf numFmtId="0" fontId="14" fillId="4" borderId="1" xfId="0" applyFont="1" applyFill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3"/>
  <sheetViews>
    <sheetView tabSelected="1" topLeftCell="B1" workbookViewId="0">
      <selection activeCell="N7" sqref="N7"/>
    </sheetView>
  </sheetViews>
  <sheetFormatPr defaultRowHeight="15" x14ac:dyDescent="0.25"/>
  <cols>
    <col min="1" max="1" width="5.140625" style="18" customWidth="1"/>
    <col min="2" max="2" width="18.42578125" style="49" customWidth="1"/>
    <col min="3" max="3" width="12.42578125" style="1" customWidth="1"/>
    <col min="4" max="4" width="20.28515625" style="7" customWidth="1"/>
    <col min="5" max="8" width="8.85546875" style="47"/>
    <col min="9" max="9" width="8.85546875" style="48"/>
  </cols>
  <sheetData>
    <row r="2" spans="1:9" ht="31.5" customHeight="1" x14ac:dyDescent="0.25">
      <c r="B2" s="63" t="s">
        <v>70</v>
      </c>
      <c r="C2" s="64"/>
      <c r="D2" s="64"/>
      <c r="E2" s="64"/>
      <c r="F2" s="64"/>
      <c r="G2" s="64"/>
      <c r="H2" s="64"/>
      <c r="I2" s="26"/>
    </row>
    <row r="3" spans="1:9" ht="15.6" customHeight="1" x14ac:dyDescent="0.25">
      <c r="A3" s="19"/>
      <c r="B3" s="65" t="s">
        <v>0</v>
      </c>
      <c r="C3" s="67" t="s">
        <v>1</v>
      </c>
      <c r="D3" s="68" t="s">
        <v>2</v>
      </c>
      <c r="E3" s="71" t="s">
        <v>3</v>
      </c>
      <c r="F3" s="71"/>
      <c r="G3" s="71"/>
      <c r="H3" s="71"/>
      <c r="I3" s="71"/>
    </row>
    <row r="4" spans="1:9" x14ac:dyDescent="0.25">
      <c r="A4" s="20"/>
      <c r="B4" s="66"/>
      <c r="C4" s="67"/>
      <c r="D4" s="69"/>
      <c r="E4" s="71" t="s">
        <v>4</v>
      </c>
      <c r="F4" s="71"/>
      <c r="G4" s="71"/>
      <c r="H4" s="71" t="s">
        <v>8</v>
      </c>
      <c r="I4" s="72" t="s">
        <v>9</v>
      </c>
    </row>
    <row r="5" spans="1:9" x14ac:dyDescent="0.25">
      <c r="A5" s="20"/>
      <c r="B5" s="66"/>
      <c r="C5" s="67"/>
      <c r="D5" s="70"/>
      <c r="E5" s="27" t="s">
        <v>5</v>
      </c>
      <c r="F5" s="27" t="s">
        <v>6</v>
      </c>
      <c r="G5" s="27" t="s">
        <v>7</v>
      </c>
      <c r="H5" s="71"/>
      <c r="I5" s="72"/>
    </row>
    <row r="6" spans="1:9" ht="59.45" customHeight="1" x14ac:dyDescent="0.25">
      <c r="A6" s="57">
        <v>1</v>
      </c>
      <c r="B6" s="58" t="s">
        <v>33</v>
      </c>
      <c r="C6" s="50">
        <v>400</v>
      </c>
      <c r="D6" s="6" t="s">
        <v>34</v>
      </c>
      <c r="E6" s="28">
        <v>160</v>
      </c>
      <c r="F6" s="28">
        <v>140</v>
      </c>
      <c r="G6" s="28">
        <v>155</v>
      </c>
      <c r="H6" s="21">
        <f>1.73*380*G6/1000</f>
        <v>101.89700000000001</v>
      </c>
      <c r="I6" s="29">
        <f>H6*100/C6</f>
        <v>25.474250000000001</v>
      </c>
    </row>
    <row r="7" spans="1:9" ht="46.9" customHeight="1" x14ac:dyDescent="0.25">
      <c r="A7" s="57">
        <f>1+A6</f>
        <v>2</v>
      </c>
      <c r="B7" s="58" t="s">
        <v>35</v>
      </c>
      <c r="C7" s="51">
        <v>250</v>
      </c>
      <c r="D7" s="9" t="s">
        <v>36</v>
      </c>
      <c r="E7" s="30" t="s">
        <v>71</v>
      </c>
      <c r="F7" s="30" t="s">
        <v>72</v>
      </c>
      <c r="G7" s="30" t="s">
        <v>73</v>
      </c>
      <c r="H7" s="31">
        <f>1.73*380*G7/1000</f>
        <v>276.108</v>
      </c>
      <c r="I7" s="32">
        <f t="shared" ref="I7" si="0">H7*100/C7</f>
        <v>110.44319999999999</v>
      </c>
    </row>
    <row r="8" spans="1:9" ht="25.5" x14ac:dyDescent="0.25">
      <c r="A8" s="57">
        <f t="shared" ref="A8:A43" si="1">1+A7</f>
        <v>3</v>
      </c>
      <c r="B8" s="58" t="s">
        <v>37</v>
      </c>
      <c r="C8" s="52">
        <v>250</v>
      </c>
      <c r="D8" s="9" t="s">
        <v>38</v>
      </c>
      <c r="E8" s="21">
        <v>115</v>
      </c>
      <c r="F8" s="21">
        <v>132</v>
      </c>
      <c r="G8" s="21">
        <v>109</v>
      </c>
      <c r="H8" s="21">
        <v>78.010000000000005</v>
      </c>
      <c r="I8" s="29">
        <v>31.2</v>
      </c>
    </row>
    <row r="9" spans="1:9" x14ac:dyDescent="0.25">
      <c r="A9" s="57">
        <f t="shared" si="1"/>
        <v>4</v>
      </c>
      <c r="B9" s="59"/>
      <c r="C9" s="53">
        <v>400</v>
      </c>
      <c r="D9" s="10"/>
      <c r="E9" s="21">
        <v>175</v>
      </c>
      <c r="F9" s="21">
        <v>146</v>
      </c>
      <c r="G9" s="21">
        <v>153</v>
      </c>
      <c r="H9" s="21">
        <v>103.87</v>
      </c>
      <c r="I9" s="29">
        <v>25.97</v>
      </c>
    </row>
    <row r="10" spans="1:9" ht="24" x14ac:dyDescent="0.25">
      <c r="A10" s="57">
        <f t="shared" si="1"/>
        <v>5</v>
      </c>
      <c r="B10" s="58" t="s">
        <v>43</v>
      </c>
      <c r="C10" s="50">
        <v>160</v>
      </c>
      <c r="D10" s="9" t="s">
        <v>44</v>
      </c>
      <c r="E10" s="21">
        <v>120</v>
      </c>
      <c r="F10" s="21">
        <v>165</v>
      </c>
      <c r="G10" s="21">
        <v>142</v>
      </c>
      <c r="H10" s="21">
        <v>93.57</v>
      </c>
      <c r="I10" s="29">
        <v>58.48</v>
      </c>
    </row>
    <row r="11" spans="1:9" ht="48" x14ac:dyDescent="0.25">
      <c r="A11" s="57">
        <f t="shared" si="1"/>
        <v>6</v>
      </c>
      <c r="B11" s="58" t="s">
        <v>39</v>
      </c>
      <c r="C11" s="54">
        <v>250</v>
      </c>
      <c r="D11" s="11" t="s">
        <v>40</v>
      </c>
      <c r="E11" s="33" t="s">
        <v>74</v>
      </c>
      <c r="F11" s="33" t="s">
        <v>75</v>
      </c>
      <c r="G11" s="33" t="s">
        <v>76</v>
      </c>
      <c r="H11" s="33">
        <f>1.73*380*G11/1000</f>
        <v>106.4988</v>
      </c>
      <c r="I11" s="34">
        <f t="shared" ref="I11" si="2">H11*100/C11</f>
        <v>42.599520000000005</v>
      </c>
    </row>
    <row r="12" spans="1:9" s="17" customFormat="1" ht="36" x14ac:dyDescent="0.25">
      <c r="A12" s="57">
        <f t="shared" si="1"/>
        <v>7</v>
      </c>
      <c r="B12" s="58" t="s">
        <v>45</v>
      </c>
      <c r="C12" s="24">
        <v>630</v>
      </c>
      <c r="D12" s="9" t="s">
        <v>46</v>
      </c>
      <c r="E12" s="35">
        <v>160</v>
      </c>
      <c r="F12" s="21">
        <v>165</v>
      </c>
      <c r="G12" s="21">
        <v>165</v>
      </c>
      <c r="H12" s="21">
        <v>106.72</v>
      </c>
      <c r="I12" s="29">
        <v>16.899999999999999</v>
      </c>
    </row>
    <row r="13" spans="1:9" x14ac:dyDescent="0.25">
      <c r="A13" s="57">
        <f t="shared" si="1"/>
        <v>8</v>
      </c>
      <c r="B13" s="59"/>
      <c r="C13" s="50">
        <v>630</v>
      </c>
      <c r="D13" s="10"/>
      <c r="E13" s="21" t="s">
        <v>77</v>
      </c>
      <c r="F13" s="21">
        <v>152</v>
      </c>
      <c r="G13" s="21" t="s">
        <v>77</v>
      </c>
      <c r="H13" s="21">
        <v>95.76</v>
      </c>
      <c r="I13" s="29">
        <v>15.2</v>
      </c>
    </row>
    <row r="14" spans="1:9" ht="24" x14ac:dyDescent="0.25">
      <c r="A14" s="57">
        <f t="shared" si="1"/>
        <v>9</v>
      </c>
      <c r="B14" s="58" t="s">
        <v>47</v>
      </c>
      <c r="C14" s="50">
        <v>400</v>
      </c>
      <c r="D14" s="8" t="s">
        <v>48</v>
      </c>
      <c r="E14" s="21" t="s">
        <v>78</v>
      </c>
      <c r="F14" s="21" t="s">
        <v>79</v>
      </c>
      <c r="G14" s="21" t="s">
        <v>80</v>
      </c>
      <c r="H14" s="21">
        <f>G14*1.73*380/1000</f>
        <v>103.86919999999999</v>
      </c>
      <c r="I14" s="36">
        <f t="shared" ref="I14:I19" si="3">H14*100/C14</f>
        <v>25.967300000000002</v>
      </c>
    </row>
    <row r="15" spans="1:9" ht="36" x14ac:dyDescent="0.25">
      <c r="A15" s="57">
        <f t="shared" si="1"/>
        <v>10</v>
      </c>
      <c r="B15" s="58" t="s">
        <v>41</v>
      </c>
      <c r="C15" s="50">
        <v>400</v>
      </c>
      <c r="D15" s="8" t="s">
        <v>42</v>
      </c>
      <c r="E15" s="21">
        <v>170</v>
      </c>
      <c r="F15" s="21">
        <v>151</v>
      </c>
      <c r="G15" s="21">
        <v>173</v>
      </c>
      <c r="H15" s="21">
        <f>1.73*380*G15/1000</f>
        <v>113.7302</v>
      </c>
      <c r="I15" s="29">
        <f t="shared" si="3"/>
        <v>28.432550000000003</v>
      </c>
    </row>
    <row r="16" spans="1:9" ht="25.5" x14ac:dyDescent="0.25">
      <c r="A16" s="57">
        <f t="shared" si="1"/>
        <v>11</v>
      </c>
      <c r="B16" s="58" t="s">
        <v>49</v>
      </c>
      <c r="C16" s="24">
        <v>160</v>
      </c>
      <c r="D16" s="9" t="s">
        <v>50</v>
      </c>
      <c r="E16" s="35">
        <v>66</v>
      </c>
      <c r="F16" s="21">
        <v>74</v>
      </c>
      <c r="G16" s="21">
        <v>92</v>
      </c>
      <c r="H16" s="21">
        <f>1.73*380*G16/1000</f>
        <v>60.480799999999995</v>
      </c>
      <c r="I16" s="29">
        <f t="shared" si="3"/>
        <v>37.8005</v>
      </c>
    </row>
    <row r="17" spans="1:9" x14ac:dyDescent="0.25">
      <c r="A17" s="57">
        <f t="shared" si="1"/>
        <v>12</v>
      </c>
      <c r="B17" s="59"/>
      <c r="C17" s="25">
        <v>250</v>
      </c>
      <c r="D17" s="12"/>
      <c r="E17" s="21">
        <v>89</v>
      </c>
      <c r="F17" s="21">
        <v>92</v>
      </c>
      <c r="G17" s="21">
        <v>108</v>
      </c>
      <c r="H17" s="21">
        <f>1.73*380*G17/1000</f>
        <v>70.999200000000002</v>
      </c>
      <c r="I17" s="29">
        <f t="shared" si="3"/>
        <v>28.39968</v>
      </c>
    </row>
    <row r="18" spans="1:9" ht="36" x14ac:dyDescent="0.25">
      <c r="A18" s="57">
        <f t="shared" si="1"/>
        <v>13</v>
      </c>
      <c r="B18" s="58" t="s">
        <v>51</v>
      </c>
      <c r="C18" s="50">
        <v>100</v>
      </c>
      <c r="D18" s="9" t="s">
        <v>52</v>
      </c>
      <c r="E18" s="35">
        <v>26</v>
      </c>
      <c r="F18" s="21">
        <v>35</v>
      </c>
      <c r="G18" s="21">
        <v>41</v>
      </c>
      <c r="H18" s="21">
        <f>1.73*380*G18/1000</f>
        <v>26.953399999999998</v>
      </c>
      <c r="I18" s="29">
        <f t="shared" si="3"/>
        <v>26.953399999999998</v>
      </c>
    </row>
    <row r="19" spans="1:9" x14ac:dyDescent="0.25">
      <c r="A19" s="57">
        <f t="shared" si="1"/>
        <v>14</v>
      </c>
      <c r="B19" s="59"/>
      <c r="C19" s="54">
        <v>100</v>
      </c>
      <c r="D19" s="10"/>
      <c r="E19" s="21">
        <v>23</v>
      </c>
      <c r="F19" s="21">
        <v>45</v>
      </c>
      <c r="G19" s="21">
        <v>52</v>
      </c>
      <c r="H19" s="21">
        <f>1.73*380*G19/1000</f>
        <v>34.184799999999996</v>
      </c>
      <c r="I19" s="29">
        <f t="shared" si="3"/>
        <v>34.184799999999996</v>
      </c>
    </row>
    <row r="20" spans="1:9" ht="25.5" x14ac:dyDescent="0.25">
      <c r="A20" s="57">
        <f t="shared" si="1"/>
        <v>15</v>
      </c>
      <c r="B20" s="58" t="s">
        <v>17</v>
      </c>
      <c r="C20" s="50">
        <v>250</v>
      </c>
      <c r="D20" s="13" t="s">
        <v>18</v>
      </c>
      <c r="E20" s="21">
        <v>95</v>
      </c>
      <c r="F20" s="21">
        <v>86</v>
      </c>
      <c r="G20" s="21">
        <v>85</v>
      </c>
      <c r="H20" s="21">
        <f t="shared" ref="H20:H27" si="4">1.73*380*G20/1000</f>
        <v>55.878999999999998</v>
      </c>
      <c r="I20" s="37">
        <f t="shared" ref="I20:I29" si="5">H20*100/C20</f>
        <v>22.351599999999998</v>
      </c>
    </row>
    <row r="21" spans="1:9" ht="25.5" x14ac:dyDescent="0.25">
      <c r="A21" s="57">
        <f t="shared" si="1"/>
        <v>16</v>
      </c>
      <c r="B21" s="58" t="s">
        <v>53</v>
      </c>
      <c r="C21" s="24">
        <v>250</v>
      </c>
      <c r="D21" s="9" t="s">
        <v>54</v>
      </c>
      <c r="E21" s="35">
        <v>118</v>
      </c>
      <c r="F21" s="21">
        <v>129</v>
      </c>
      <c r="G21" s="21">
        <v>130</v>
      </c>
      <c r="H21" s="21">
        <f t="shared" si="4"/>
        <v>85.462000000000003</v>
      </c>
      <c r="I21" s="37">
        <f t="shared" si="5"/>
        <v>34.184800000000003</v>
      </c>
    </row>
    <row r="22" spans="1:9" x14ac:dyDescent="0.25">
      <c r="A22" s="57">
        <f t="shared" si="1"/>
        <v>17</v>
      </c>
      <c r="B22" s="59"/>
      <c r="C22" s="25">
        <v>250</v>
      </c>
      <c r="D22" s="12"/>
      <c r="E22" s="21">
        <v>123</v>
      </c>
      <c r="F22" s="21">
        <v>105</v>
      </c>
      <c r="G22" s="21">
        <v>136</v>
      </c>
      <c r="H22" s="21">
        <f t="shared" si="4"/>
        <v>89.406399999999991</v>
      </c>
      <c r="I22" s="37">
        <f t="shared" si="5"/>
        <v>35.762560000000001</v>
      </c>
    </row>
    <row r="23" spans="1:9" ht="48" x14ac:dyDescent="0.25">
      <c r="A23" s="57">
        <f t="shared" si="1"/>
        <v>18</v>
      </c>
      <c r="B23" s="58" t="s">
        <v>55</v>
      </c>
      <c r="C23" s="24">
        <v>250</v>
      </c>
      <c r="D23" s="9" t="s">
        <v>56</v>
      </c>
      <c r="E23" s="35">
        <v>197</v>
      </c>
      <c r="F23" s="21">
        <v>180</v>
      </c>
      <c r="G23" s="21">
        <v>190</v>
      </c>
      <c r="H23" s="21">
        <f t="shared" si="4"/>
        <v>124.90600000000001</v>
      </c>
      <c r="I23" s="37">
        <f t="shared" si="5"/>
        <v>49.962400000000002</v>
      </c>
    </row>
    <row r="24" spans="1:9" s="4" customFormat="1" x14ac:dyDescent="0.25">
      <c r="A24" s="57">
        <f t="shared" si="1"/>
        <v>19</v>
      </c>
      <c r="B24" s="59"/>
      <c r="C24" s="25">
        <v>400</v>
      </c>
      <c r="D24" s="12"/>
      <c r="E24" s="38">
        <v>197</v>
      </c>
      <c r="F24" s="39">
        <v>180</v>
      </c>
      <c r="G24" s="39">
        <v>190</v>
      </c>
      <c r="H24" s="21">
        <f t="shared" si="4"/>
        <v>124.90600000000001</v>
      </c>
      <c r="I24" s="37">
        <f t="shared" si="5"/>
        <v>31.226500000000001</v>
      </c>
    </row>
    <row r="25" spans="1:9" ht="48" x14ac:dyDescent="0.25">
      <c r="A25" s="57">
        <f t="shared" si="1"/>
        <v>20</v>
      </c>
      <c r="B25" s="58" t="s">
        <v>19</v>
      </c>
      <c r="C25" s="24">
        <v>250</v>
      </c>
      <c r="D25" s="9" t="s">
        <v>20</v>
      </c>
      <c r="E25" s="35">
        <v>143</v>
      </c>
      <c r="F25" s="21">
        <v>154</v>
      </c>
      <c r="G25" s="21">
        <v>162</v>
      </c>
      <c r="H25" s="21">
        <f t="shared" si="4"/>
        <v>106.4988</v>
      </c>
      <c r="I25" s="37">
        <f t="shared" si="5"/>
        <v>42.599520000000005</v>
      </c>
    </row>
    <row r="26" spans="1:9" x14ac:dyDescent="0.25">
      <c r="A26" s="57">
        <f t="shared" si="1"/>
        <v>21</v>
      </c>
      <c r="B26" s="59"/>
      <c r="C26" s="25">
        <v>250</v>
      </c>
      <c r="D26" s="10"/>
      <c r="E26" s="22">
        <v>167</v>
      </c>
      <c r="F26" s="22">
        <v>195</v>
      </c>
      <c r="G26" s="22">
        <v>177</v>
      </c>
      <c r="H26" s="22">
        <f t="shared" si="4"/>
        <v>116.35980000000001</v>
      </c>
      <c r="I26" s="40">
        <f t="shared" si="5"/>
        <v>46.543920000000007</v>
      </c>
    </row>
    <row r="27" spans="1:9" ht="24" x14ac:dyDescent="0.25">
      <c r="A27" s="57">
        <f t="shared" si="1"/>
        <v>22</v>
      </c>
      <c r="B27" s="58" t="s">
        <v>21</v>
      </c>
      <c r="C27" s="50">
        <v>250</v>
      </c>
      <c r="D27" s="11" t="s">
        <v>22</v>
      </c>
      <c r="E27" s="21">
        <v>110</v>
      </c>
      <c r="F27" s="21">
        <v>48</v>
      </c>
      <c r="G27" s="21">
        <v>79</v>
      </c>
      <c r="H27" s="41">
        <f t="shared" si="4"/>
        <v>51.934599999999996</v>
      </c>
      <c r="I27" s="37">
        <f t="shared" si="5"/>
        <v>20.77384</v>
      </c>
    </row>
    <row r="28" spans="1:9" x14ac:dyDescent="0.25">
      <c r="A28" s="57">
        <f t="shared" si="1"/>
        <v>23</v>
      </c>
      <c r="B28" s="58" t="s">
        <v>57</v>
      </c>
      <c r="C28" s="50">
        <v>250</v>
      </c>
      <c r="D28" s="14" t="s">
        <v>11</v>
      </c>
      <c r="E28" s="21">
        <v>120</v>
      </c>
      <c r="F28" s="21">
        <v>115</v>
      </c>
      <c r="G28" s="21">
        <v>117</v>
      </c>
      <c r="H28" s="41">
        <f>1.73*380*E28/1000</f>
        <v>78.888000000000005</v>
      </c>
      <c r="I28" s="37">
        <f t="shared" si="5"/>
        <v>31.555199999999999</v>
      </c>
    </row>
    <row r="29" spans="1:9" ht="48" x14ac:dyDescent="0.25">
      <c r="A29" s="57">
        <f t="shared" si="1"/>
        <v>24</v>
      </c>
      <c r="B29" s="58" t="s">
        <v>23</v>
      </c>
      <c r="C29" s="50">
        <v>400</v>
      </c>
      <c r="D29" s="8" t="s">
        <v>24</v>
      </c>
      <c r="E29" s="23">
        <v>250</v>
      </c>
      <c r="F29" s="23">
        <v>300</v>
      </c>
      <c r="G29" s="23">
        <v>320</v>
      </c>
      <c r="H29" s="21">
        <f>1.73*380*G29/1000</f>
        <v>210.36799999999999</v>
      </c>
      <c r="I29" s="37">
        <f t="shared" si="5"/>
        <v>52.591999999999999</v>
      </c>
    </row>
    <row r="30" spans="1:9" ht="24" x14ac:dyDescent="0.25">
      <c r="A30" s="57">
        <f t="shared" si="1"/>
        <v>25</v>
      </c>
      <c r="B30" s="58" t="s">
        <v>27</v>
      </c>
      <c r="C30" s="50">
        <v>100</v>
      </c>
      <c r="D30" s="8" t="s">
        <v>28</v>
      </c>
      <c r="E30" s="21" t="s">
        <v>81</v>
      </c>
      <c r="F30" s="21" t="s">
        <v>71</v>
      </c>
      <c r="G30" s="21" t="s">
        <v>82</v>
      </c>
      <c r="H30" s="21">
        <f>1.73*380*G30/1000</f>
        <v>210.36799999999999</v>
      </c>
      <c r="I30" s="37">
        <f t="shared" ref="I30:I35" si="6">H30*100/C30</f>
        <v>210.36799999999999</v>
      </c>
    </row>
    <row r="31" spans="1:9" ht="24" x14ac:dyDescent="0.25">
      <c r="A31" s="57">
        <f t="shared" si="1"/>
        <v>26</v>
      </c>
      <c r="B31" s="58" t="s">
        <v>25</v>
      </c>
      <c r="C31" s="50">
        <v>400</v>
      </c>
      <c r="D31" s="8" t="s">
        <v>26</v>
      </c>
      <c r="E31" s="21">
        <v>199</v>
      </c>
      <c r="F31" s="21">
        <v>221</v>
      </c>
      <c r="G31" s="21">
        <v>194</v>
      </c>
      <c r="H31" s="21">
        <f>1.73*380*F31/1000</f>
        <v>145.28539999999998</v>
      </c>
      <c r="I31" s="37">
        <f t="shared" si="6"/>
        <v>36.321349999999995</v>
      </c>
    </row>
    <row r="32" spans="1:9" ht="36" x14ac:dyDescent="0.25">
      <c r="A32" s="57">
        <f t="shared" si="1"/>
        <v>27</v>
      </c>
      <c r="B32" s="58" t="s">
        <v>58</v>
      </c>
      <c r="C32" s="50">
        <v>160</v>
      </c>
      <c r="D32" s="8" t="s">
        <v>59</v>
      </c>
      <c r="E32" s="21" t="s">
        <v>83</v>
      </c>
      <c r="F32" s="21" t="s">
        <v>84</v>
      </c>
      <c r="G32" s="21">
        <v>203</v>
      </c>
      <c r="H32" s="21">
        <f>1.73*380*G32/1000</f>
        <v>133.45219999999998</v>
      </c>
      <c r="I32" s="37">
        <f t="shared" si="6"/>
        <v>83.407624999999982</v>
      </c>
    </row>
    <row r="33" spans="1:9" ht="24" x14ac:dyDescent="0.25">
      <c r="A33" s="57">
        <f t="shared" si="1"/>
        <v>28</v>
      </c>
      <c r="B33" s="58" t="s">
        <v>60</v>
      </c>
      <c r="C33" s="50">
        <v>160</v>
      </c>
      <c r="D33" s="9" t="s">
        <v>61</v>
      </c>
      <c r="E33" s="42">
        <v>120</v>
      </c>
      <c r="F33" s="42">
        <v>150</v>
      </c>
      <c r="G33" s="42">
        <v>144</v>
      </c>
      <c r="H33" s="21">
        <f t="shared" ref="H33" si="7">1.73*380*G33/1000</f>
        <v>94.665599999999998</v>
      </c>
      <c r="I33" s="37">
        <f t="shared" si="6"/>
        <v>59.165999999999997</v>
      </c>
    </row>
    <row r="34" spans="1:9" ht="39.6" customHeight="1" x14ac:dyDescent="0.25">
      <c r="A34" s="57">
        <f t="shared" si="1"/>
        <v>29</v>
      </c>
      <c r="B34" s="58" t="s">
        <v>29</v>
      </c>
      <c r="C34" s="50">
        <v>250</v>
      </c>
      <c r="D34" s="8" t="s">
        <v>30</v>
      </c>
      <c r="E34" s="21">
        <v>187</v>
      </c>
      <c r="F34" s="21">
        <v>174</v>
      </c>
      <c r="G34" s="21">
        <v>160</v>
      </c>
      <c r="H34" s="21">
        <f>1.73*380*E34/1000</f>
        <v>122.93380000000001</v>
      </c>
      <c r="I34" s="37">
        <f t="shared" si="6"/>
        <v>49.173520000000003</v>
      </c>
    </row>
    <row r="35" spans="1:9" ht="24" x14ac:dyDescent="0.25">
      <c r="A35" s="57">
        <f t="shared" si="1"/>
        <v>30</v>
      </c>
      <c r="B35" s="58" t="s">
        <v>31</v>
      </c>
      <c r="C35" s="24">
        <v>400</v>
      </c>
      <c r="D35" s="9" t="s">
        <v>32</v>
      </c>
      <c r="E35" s="35" t="s">
        <v>85</v>
      </c>
      <c r="F35" s="21" t="s">
        <v>86</v>
      </c>
      <c r="G35" s="21" t="s">
        <v>74</v>
      </c>
      <c r="H35" s="21">
        <f>G35*1.73*380/1000</f>
        <v>105.184</v>
      </c>
      <c r="I35" s="37">
        <f t="shared" si="6"/>
        <v>26.295999999999999</v>
      </c>
    </row>
    <row r="36" spans="1:9" x14ac:dyDescent="0.25">
      <c r="A36" s="57">
        <f t="shared" si="1"/>
        <v>31</v>
      </c>
      <c r="B36" s="60"/>
      <c r="C36" s="25">
        <v>400</v>
      </c>
      <c r="D36" s="15"/>
      <c r="E36" s="43" t="s">
        <v>87</v>
      </c>
      <c r="F36" s="43" t="s">
        <v>88</v>
      </c>
      <c r="G36" s="43" t="s">
        <v>89</v>
      </c>
      <c r="H36" s="43"/>
      <c r="I36" s="44"/>
    </row>
    <row r="37" spans="1:9" ht="24" x14ac:dyDescent="0.25">
      <c r="A37" s="57">
        <f t="shared" si="1"/>
        <v>32</v>
      </c>
      <c r="B37" s="58" t="s">
        <v>62</v>
      </c>
      <c r="C37" s="50">
        <v>400</v>
      </c>
      <c r="D37" s="11" t="s">
        <v>63</v>
      </c>
      <c r="E37" s="21">
        <v>80</v>
      </c>
      <c r="F37" s="21">
        <v>80</v>
      </c>
      <c r="G37" s="21">
        <v>84</v>
      </c>
      <c r="H37" s="21">
        <f>G37*1.73*380/1000</f>
        <v>55.221599999999995</v>
      </c>
      <c r="I37" s="37">
        <f t="shared" ref="I37" si="8">H37*100/C37</f>
        <v>13.805399999999999</v>
      </c>
    </row>
    <row r="38" spans="1:9" x14ac:dyDescent="0.25">
      <c r="A38" s="57">
        <f t="shared" si="1"/>
        <v>33</v>
      </c>
      <c r="B38" s="61" t="s">
        <v>14</v>
      </c>
      <c r="C38" s="55">
        <v>250</v>
      </c>
      <c r="D38" s="5" t="s">
        <v>15</v>
      </c>
      <c r="E38" s="28">
        <v>113</v>
      </c>
      <c r="F38" s="28">
        <v>118</v>
      </c>
      <c r="G38" s="28">
        <v>106</v>
      </c>
      <c r="H38" s="2">
        <f t="shared" ref="H38:H40" si="9">(E38+F38+G38)/3*0.38*1.73</f>
        <v>73.84793333333333</v>
      </c>
      <c r="I38" s="3">
        <f t="shared" ref="I38:I40" si="10">H38/C38*100</f>
        <v>29.539173333333331</v>
      </c>
    </row>
    <row r="39" spans="1:9" x14ac:dyDescent="0.25">
      <c r="A39" s="57">
        <f t="shared" si="1"/>
        <v>34</v>
      </c>
      <c r="B39" s="61" t="s">
        <v>12</v>
      </c>
      <c r="C39" s="55">
        <v>250</v>
      </c>
      <c r="D39" s="5" t="s">
        <v>13</v>
      </c>
      <c r="E39" s="28" t="s">
        <v>90</v>
      </c>
      <c r="F39" s="28" t="s">
        <v>91</v>
      </c>
      <c r="G39" s="28" t="s">
        <v>92</v>
      </c>
      <c r="H39" s="2">
        <f t="shared" si="9"/>
        <v>73.84793333333333</v>
      </c>
      <c r="I39" s="3">
        <f t="shared" si="10"/>
        <v>29.539173333333331</v>
      </c>
    </row>
    <row r="40" spans="1:9" x14ac:dyDescent="0.25">
      <c r="A40" s="57">
        <f t="shared" si="1"/>
        <v>35</v>
      </c>
      <c r="B40" s="61" t="s">
        <v>16</v>
      </c>
      <c r="C40" s="55">
        <v>400</v>
      </c>
      <c r="D40" s="5" t="s">
        <v>10</v>
      </c>
      <c r="E40" s="28" t="s">
        <v>93</v>
      </c>
      <c r="F40" s="28" t="s">
        <v>94</v>
      </c>
      <c r="G40" s="28" t="s">
        <v>95</v>
      </c>
      <c r="H40" s="2">
        <f t="shared" si="9"/>
        <v>52.153733333333328</v>
      </c>
      <c r="I40" s="3">
        <f t="shared" si="10"/>
        <v>13.038433333333332</v>
      </c>
    </row>
    <row r="41" spans="1:9" x14ac:dyDescent="0.25">
      <c r="A41" s="57">
        <f t="shared" si="1"/>
        <v>36</v>
      </c>
      <c r="B41" s="58" t="s">
        <v>68</v>
      </c>
      <c r="C41" s="50">
        <v>250</v>
      </c>
      <c r="D41" s="8" t="s">
        <v>69</v>
      </c>
      <c r="E41" s="21" t="s">
        <v>96</v>
      </c>
      <c r="F41" s="21" t="s">
        <v>97</v>
      </c>
      <c r="G41" s="21" t="s">
        <v>98</v>
      </c>
      <c r="H41" s="41">
        <f>G41*1.73*380/1000</f>
        <v>35.499600000000001</v>
      </c>
      <c r="I41" s="37">
        <f>H41*100/C41</f>
        <v>14.19984</v>
      </c>
    </row>
    <row r="42" spans="1:9" x14ac:dyDescent="0.25">
      <c r="A42" s="57">
        <f t="shared" si="1"/>
        <v>37</v>
      </c>
      <c r="B42" s="58" t="s">
        <v>64</v>
      </c>
      <c r="C42" s="50">
        <v>630</v>
      </c>
      <c r="D42" s="14" t="s">
        <v>65</v>
      </c>
      <c r="E42" s="21">
        <v>71</v>
      </c>
      <c r="F42" s="21" t="s">
        <v>99</v>
      </c>
      <c r="G42" s="21">
        <v>70</v>
      </c>
      <c r="H42" s="21">
        <f>G42*1.73*380/1000</f>
        <v>46.018000000000001</v>
      </c>
      <c r="I42" s="37">
        <f>H42*100/C42</f>
        <v>7.304444444444445</v>
      </c>
    </row>
    <row r="43" spans="1:9" x14ac:dyDescent="0.25">
      <c r="A43" s="57">
        <f t="shared" si="1"/>
        <v>38</v>
      </c>
      <c r="B43" s="62" t="s">
        <v>66</v>
      </c>
      <c r="C43" s="56">
        <v>160</v>
      </c>
      <c r="D43" s="16" t="s">
        <v>67</v>
      </c>
      <c r="E43" s="45">
        <v>10</v>
      </c>
      <c r="F43" s="45">
        <v>5</v>
      </c>
      <c r="G43" s="45">
        <v>8</v>
      </c>
      <c r="H43" s="46">
        <f>G43*1.73*380/1000</f>
        <v>5.2591999999999999</v>
      </c>
      <c r="I43" s="37">
        <f>H43*100/C43</f>
        <v>3.2869999999999999</v>
      </c>
    </row>
  </sheetData>
  <mergeCells count="8">
    <mergeCell ref="B2:H2"/>
    <mergeCell ref="B3:B5"/>
    <mergeCell ref="C3:C5"/>
    <mergeCell ref="D3:D5"/>
    <mergeCell ref="E3:I3"/>
    <mergeCell ref="E4:G4"/>
    <mergeCell ref="H4:H5"/>
    <mergeCell ref="I4:I5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Иванов Иван</cp:lastModifiedBy>
  <cp:lastPrinted>2013-10-09T12:04:59Z</cp:lastPrinted>
  <dcterms:created xsi:type="dcterms:W3CDTF">2012-08-20T11:12:04Z</dcterms:created>
  <dcterms:modified xsi:type="dcterms:W3CDTF">2017-03-03T05:57:42Z</dcterms:modified>
</cp:coreProperties>
</file>